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<sst xmlns="http://schemas.openxmlformats.org/spreadsheetml/2006/main" count="18" uniqueCount="15">
  <si>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Population Size</t>
  </si>
  <si>
    <t>Probability of Success</t>
  </si>
  <si>
    <t xml:space="preserve">Confidence =  </t>
  </si>
  <si>
    <t xml:space="preserve">       †  Copyright, The Research Advisors (2006). All rights reserved.</t>
  </si>
  <si>
    <t xml:space="preserve">  Change these values to select different levels of confidence.</t>
  </si>
  <si>
    <t xml:space="preserve">  Change these values to select different (e.g., more precise)</t>
  </si>
  <si>
    <t xml:space="preserve">  population sizes.</t>
  </si>
  <si>
    <t>The recommended sample size for a given population size, level of confidence,</t>
  </si>
  <si>
    <t>and margin of error appears in the body of the table.</t>
  </si>
  <si>
    <t xml:space="preserve">For example, the recommended sample size for a population of 1,000, a confidence level </t>
  </si>
  <si>
    <r>
      <t>Required Sample Size</t>
    </r>
    <r>
      <rPr>
        <b/>
        <vertAlign val="superscript"/>
        <sz val="11"/>
        <rFont val="Arial"/>
        <family val="2"/>
      </rPr>
      <t>†</t>
    </r>
  </si>
  <si>
    <t>of 99%, and a margin of error (degree of accuracy) of 3.5% would be 575.</t>
  </si>
  <si>
    <t xml:space="preserve">  Change these values to select different maximum margins of error.</t>
  </si>
  <si>
    <t>Degree of Accuracy/Margin of Error</t>
  </si>
  <si>
    <r>
      <t>from:</t>
    </r>
    <r>
      <rPr>
        <b/>
        <sz val="11"/>
        <color indexed="12"/>
        <rFont val="Arial"/>
        <family val="2"/>
      </rPr>
      <t xml:space="preserve"> The Research Advisors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</si>
</sst>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00"/>
  </numFmts>
  <fonts count="14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color indexed="20"/>
      <name val="Tahoma"/>
      <family val="2"/>
    </font>
    <font>
      <sz val="9"/>
      <name val="Arial"/>
      <family val="0"/>
    </font>
    <font>
      <b/>
      <sz val="11"/>
      <name val="Tahoma"/>
      <family val="2"/>
    </font>
    <font>
      <b/>
      <vertAlign val="superscript"/>
      <sz val="11"/>
      <name val="Arial"/>
      <family val="2"/>
    </font>
    <font>
      <sz val="9"/>
      <color indexed="9"/>
      <name val="Arial"/>
      <family val="0"/>
    </font>
    <font>
      <b/>
      <sz val="10"/>
      <color indexed="16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Tahoma"/>
      <family val="2"/>
    </font>
    <font>
      <b/>
      <sz val="11"/>
      <color indexed="12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8" fontId="3" fillId="2" borderId="1" xfId="21" applyNumberFormat="1" applyFont="1" applyFill="1" applyBorder="1" applyAlignment="1" applyProtection="1">
      <alignment horizontal="center"/>
      <protection locked="0"/>
    </xf>
    <xf numFmtId="3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/>
      <protection locked="0"/>
    </xf>
    <xf numFmtId="0" fontId="3" fillId="0" borderId="5" xfId="0" applyFont="1" applyBorder="1" applyAlignment="1" applyProtection="1">
      <alignment/>
      <protection locked="0"/>
    </xf>
    <xf numFmtId="0" fontId="3" fillId="3" borderId="4" xfId="0" applyFont="1" applyFill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/>
      <protection locked="0"/>
    </xf>
    <xf numFmtId="3" fontId="2" fillId="4" borderId="2" xfId="0" applyNumberFormat="1" applyFont="1" applyFill="1" applyBorder="1" applyAlignment="1" applyProtection="1">
      <alignment/>
      <protection locked="0"/>
    </xf>
    <xf numFmtId="0" fontId="2" fillId="0" borderId="3" xfId="0" applyFont="1" applyBorder="1" applyAlignment="1" applyProtection="1">
      <alignment/>
      <protection locked="0"/>
    </xf>
    <xf numFmtId="0" fontId="2" fillId="5" borderId="0" xfId="0" applyFont="1" applyFill="1" applyAlignment="1" applyProtection="1">
      <alignment/>
      <protection locked="0"/>
    </xf>
    <xf numFmtId="0" fontId="2" fillId="2" borderId="1" xfId="0" applyFont="1" applyFill="1" applyBorder="1" applyAlignment="1" applyProtection="1">
      <alignment/>
      <protection locked="0"/>
    </xf>
    <xf numFmtId="0" fontId="2" fillId="3" borderId="1" xfId="0" applyFont="1" applyFill="1" applyBorder="1" applyAlignment="1" applyProtection="1">
      <alignment/>
      <protection locked="0"/>
    </xf>
    <xf numFmtId="0" fontId="2" fillId="4" borderId="1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3" fontId="7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2" fillId="5" borderId="0" xfId="0" applyFont="1" applyFill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3" fillId="0" borderId="4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13" fillId="0" borderId="0" xfId="20" applyFont="1" applyAlignment="1" applyProtection="1">
      <alignment horizontal="center"/>
      <protection locked="0"/>
    </xf>
    <xf numFmtId="0" fontId="12" fillId="0" borderId="0" xfId="2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search-advisor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4"/>
  <sheetViews>
    <sheetView showGridLines="0" tabSelected="1" workbookViewId="0" topLeftCell="A1">
      <selection activeCell="E5" sqref="E5"/>
    </sheetView>
  </sheetViews>
  <sheetFormatPr defaultColWidth="9.140625" defaultRowHeight="12.75"/>
  <cols>
    <col min="1" max="1" width="11.421875" style="2" customWidth="1"/>
    <col min="2" max="2" width="0.2890625" style="1" customWidth="1"/>
    <col min="3" max="3" width="7.7109375" style="1" customWidth="1"/>
    <col min="4" max="6" width="8.7109375" style="1" customWidth="1"/>
    <col min="7" max="7" width="3.7109375" style="1" customWidth="1"/>
    <col min="8" max="8" width="6.7109375" style="1" customWidth="1"/>
    <col min="9" max="10" width="8.7109375" style="1" customWidth="1"/>
    <col min="11" max="11" width="8.8515625" style="1" customWidth="1"/>
    <col min="12" max="12" width="2.00390625" style="1" customWidth="1"/>
    <col min="13" max="13" width="3.28125" style="1" customWidth="1"/>
    <col min="14" max="16384" width="9.140625" style="1" customWidth="1"/>
  </cols>
  <sheetData>
    <row r="2" spans="1:11" ht="15">
      <c r="A2" s="28" t="s">
        <v>10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">
      <c r="A3" s="29" t="s">
        <v>14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ht="12.75">
      <c r="A4" s="1"/>
    </row>
    <row r="5" spans="4:11" ht="12.75">
      <c r="D5" s="3" t="s">
        <v>2</v>
      </c>
      <c r="E5" s="4">
        <v>0.95</v>
      </c>
      <c r="F5" s="23">
        <f>CHIINV(1-$E$5,1)</f>
        <v>3.8414591494897556</v>
      </c>
      <c r="G5" s="20"/>
      <c r="I5" s="3" t="s">
        <v>2</v>
      </c>
      <c r="J5" s="4">
        <v>0.99</v>
      </c>
      <c r="K5" s="23">
        <f>CHIINV(1-$J$5,1)</f>
        <v>6.634896711777802</v>
      </c>
    </row>
    <row r="6" spans="1:11" ht="29.25" customHeight="1">
      <c r="A6" s="5" t="s">
        <v>0</v>
      </c>
      <c r="B6" s="6" t="s">
        <v>1</v>
      </c>
      <c r="C6" s="27" t="s">
        <v>13</v>
      </c>
      <c r="D6" s="27"/>
      <c r="E6" s="27"/>
      <c r="F6" s="27"/>
      <c r="H6" s="27" t="s">
        <v>13</v>
      </c>
      <c r="I6" s="27"/>
      <c r="J6" s="27"/>
      <c r="K6" s="27"/>
    </row>
    <row r="7" spans="1:14" ht="13.5" thickBot="1">
      <c r="A7" s="7"/>
      <c r="B7" s="8">
        <v>0.5</v>
      </c>
      <c r="C7" s="9">
        <v>0.05</v>
      </c>
      <c r="D7" s="9">
        <v>0.035</v>
      </c>
      <c r="E7" s="9">
        <v>0.025</v>
      </c>
      <c r="F7" s="9">
        <v>0.01</v>
      </c>
      <c r="G7" s="10"/>
      <c r="H7" s="24">
        <f>C7</f>
        <v>0.05</v>
      </c>
      <c r="I7" s="24">
        <f>D7</f>
        <v>0.035</v>
      </c>
      <c r="J7" s="24">
        <f>E7</f>
        <v>0.025</v>
      </c>
      <c r="K7" s="24">
        <f>F7</f>
        <v>0.01</v>
      </c>
      <c r="L7" s="24"/>
      <c r="M7" s="26"/>
      <c r="N7" s="1" t="s">
        <v>7</v>
      </c>
    </row>
    <row r="8" spans="1:14" ht="13.5" customHeight="1" thickTop="1">
      <c r="A8" s="11">
        <v>10</v>
      </c>
      <c r="B8" s="12"/>
      <c r="C8" s="20">
        <f aca="true" t="shared" si="0" ref="C8:F27">ROUND(($F$5*$A8*$B$7*(1-$B$7))/(((C$7^2)*($A8-1))+($F$5*$B$7*(1-$B$7))),0)</f>
        <v>10</v>
      </c>
      <c r="D8" s="20">
        <f t="shared" si="0"/>
        <v>10</v>
      </c>
      <c r="E8" s="20">
        <f t="shared" si="0"/>
        <v>10</v>
      </c>
      <c r="F8" s="20">
        <f t="shared" si="0"/>
        <v>10</v>
      </c>
      <c r="G8" s="21"/>
      <c r="H8" s="20">
        <f>ROUND(($K$5*$A8*$B$7*(1-$B$7))/(((H$7^2)*($A8-1))+($K$5*$B$7*(1-$B$7))),0)</f>
        <v>10</v>
      </c>
      <c r="I8" s="20">
        <f aca="true" t="shared" si="1" ref="I8:K23">ROUND(($K$5*$A8*$B$7*(1-$B$7))/(((I$7^2)*($A8-1))+($K$5*$B$7*(1-$B$7))),0)</f>
        <v>10</v>
      </c>
      <c r="J8" s="20">
        <f t="shared" si="1"/>
        <v>10</v>
      </c>
      <c r="K8" s="20">
        <f t="shared" si="1"/>
        <v>10</v>
      </c>
      <c r="N8" s="1" t="s">
        <v>8</v>
      </c>
    </row>
    <row r="9" spans="1:11" ht="13.5" customHeight="1">
      <c r="A9" s="11">
        <v>20</v>
      </c>
      <c r="B9" s="12"/>
      <c r="C9" s="20">
        <f t="shared" si="0"/>
        <v>19</v>
      </c>
      <c r="D9" s="20">
        <f t="shared" si="0"/>
        <v>20</v>
      </c>
      <c r="E9" s="20">
        <f t="shared" si="0"/>
        <v>20</v>
      </c>
      <c r="F9" s="20">
        <f t="shared" si="0"/>
        <v>20</v>
      </c>
      <c r="G9" s="21"/>
      <c r="H9" s="20">
        <f aca="true" t="shared" si="2" ref="H9:K43">ROUND(($K$5*$A9*$B$7*(1-$B$7))/(((H$7^2)*($A9-1))+($K$5*$B$7*(1-$B$7))),0)</f>
        <v>19</v>
      </c>
      <c r="I9" s="20">
        <f t="shared" si="1"/>
        <v>20</v>
      </c>
      <c r="J9" s="20">
        <f t="shared" si="1"/>
        <v>20</v>
      </c>
      <c r="K9" s="20">
        <f t="shared" si="1"/>
        <v>20</v>
      </c>
    </row>
    <row r="10" spans="1:21" ht="13.5" customHeight="1">
      <c r="A10" s="11">
        <v>30</v>
      </c>
      <c r="B10" s="12"/>
      <c r="C10" s="20">
        <f t="shared" si="0"/>
        <v>28</v>
      </c>
      <c r="D10" s="20">
        <f t="shared" si="0"/>
        <v>29</v>
      </c>
      <c r="E10" s="20">
        <f t="shared" si="0"/>
        <v>29</v>
      </c>
      <c r="F10" s="20">
        <f t="shared" si="0"/>
        <v>30</v>
      </c>
      <c r="G10" s="21"/>
      <c r="H10" s="20">
        <f t="shared" si="2"/>
        <v>29</v>
      </c>
      <c r="I10" s="20">
        <f t="shared" si="1"/>
        <v>29</v>
      </c>
      <c r="J10" s="20">
        <f t="shared" si="1"/>
        <v>30</v>
      </c>
      <c r="K10" s="20">
        <f t="shared" si="1"/>
        <v>30</v>
      </c>
      <c r="N10" s="13" t="s">
        <v>9</v>
      </c>
      <c r="O10" s="13"/>
      <c r="P10" s="13"/>
      <c r="Q10" s="13"/>
      <c r="R10" s="13"/>
      <c r="S10" s="13"/>
      <c r="T10" s="13"/>
      <c r="U10" s="13"/>
    </row>
    <row r="11" spans="1:21" ht="13.5" customHeight="1">
      <c r="A11" s="11">
        <v>50</v>
      </c>
      <c r="B11" s="12"/>
      <c r="C11" s="20">
        <f t="shared" si="0"/>
        <v>44</v>
      </c>
      <c r="D11" s="20">
        <f t="shared" si="0"/>
        <v>47</v>
      </c>
      <c r="E11" s="20">
        <f t="shared" si="0"/>
        <v>48</v>
      </c>
      <c r="F11" s="20">
        <f t="shared" si="0"/>
        <v>50</v>
      </c>
      <c r="G11" s="21"/>
      <c r="H11" s="20">
        <f t="shared" si="2"/>
        <v>47</v>
      </c>
      <c r="I11" s="20">
        <f t="shared" si="1"/>
        <v>48</v>
      </c>
      <c r="J11" s="20">
        <f t="shared" si="1"/>
        <v>49</v>
      </c>
      <c r="K11" s="20">
        <f t="shared" si="1"/>
        <v>50</v>
      </c>
      <c r="N11" s="13" t="s">
        <v>11</v>
      </c>
      <c r="O11" s="13"/>
      <c r="P11" s="13"/>
      <c r="Q11" s="13"/>
      <c r="R11" s="13"/>
      <c r="S11" s="13"/>
      <c r="T11" s="13"/>
      <c r="U11" s="13"/>
    </row>
    <row r="12" spans="1:11" ht="13.5" customHeight="1">
      <c r="A12" s="11">
        <v>75</v>
      </c>
      <c r="B12" s="12"/>
      <c r="C12" s="20">
        <f t="shared" si="0"/>
        <v>63</v>
      </c>
      <c r="D12" s="20">
        <f t="shared" si="0"/>
        <v>69</v>
      </c>
      <c r="E12" s="20">
        <f t="shared" si="0"/>
        <v>72</v>
      </c>
      <c r="F12" s="20">
        <f t="shared" si="0"/>
        <v>74</v>
      </c>
      <c r="G12" s="21"/>
      <c r="H12" s="20">
        <f t="shared" si="2"/>
        <v>67</v>
      </c>
      <c r="I12" s="20">
        <f t="shared" si="1"/>
        <v>71</v>
      </c>
      <c r="J12" s="20">
        <f t="shared" si="1"/>
        <v>73</v>
      </c>
      <c r="K12" s="20">
        <f t="shared" si="1"/>
        <v>75</v>
      </c>
    </row>
    <row r="13" spans="1:15" ht="13.5" customHeight="1">
      <c r="A13" s="11">
        <v>100</v>
      </c>
      <c r="B13" s="12"/>
      <c r="C13" s="20">
        <f t="shared" si="0"/>
        <v>80</v>
      </c>
      <c r="D13" s="20">
        <f t="shared" si="0"/>
        <v>89</v>
      </c>
      <c r="E13" s="20">
        <f t="shared" si="0"/>
        <v>94</v>
      </c>
      <c r="F13" s="20">
        <f t="shared" si="0"/>
        <v>99</v>
      </c>
      <c r="G13" s="21"/>
      <c r="H13" s="20">
        <f t="shared" si="2"/>
        <v>87</v>
      </c>
      <c r="I13" s="20">
        <f t="shared" si="1"/>
        <v>93</v>
      </c>
      <c r="J13" s="20">
        <f t="shared" si="1"/>
        <v>96</v>
      </c>
      <c r="K13" s="20">
        <f t="shared" si="1"/>
        <v>99</v>
      </c>
      <c r="N13" s="14"/>
      <c r="O13" s="1" t="s">
        <v>4</v>
      </c>
    </row>
    <row r="14" spans="1:11" ht="13.5" customHeight="1">
      <c r="A14" s="11">
        <v>150</v>
      </c>
      <c r="B14" s="12"/>
      <c r="C14" s="20">
        <f t="shared" si="0"/>
        <v>108</v>
      </c>
      <c r="D14" s="20">
        <f t="shared" si="0"/>
        <v>126</v>
      </c>
      <c r="E14" s="20">
        <f t="shared" si="0"/>
        <v>137</v>
      </c>
      <c r="F14" s="20">
        <f t="shared" si="0"/>
        <v>148</v>
      </c>
      <c r="G14" s="21"/>
      <c r="H14" s="20">
        <f t="shared" si="2"/>
        <v>122</v>
      </c>
      <c r="I14" s="20">
        <f t="shared" si="1"/>
        <v>135</v>
      </c>
      <c r="J14" s="20">
        <f t="shared" si="1"/>
        <v>142</v>
      </c>
      <c r="K14" s="20">
        <f t="shared" si="1"/>
        <v>149</v>
      </c>
    </row>
    <row r="15" spans="1:15" ht="13.5" customHeight="1">
      <c r="A15" s="11">
        <v>200</v>
      </c>
      <c r="B15" s="12"/>
      <c r="C15" s="20">
        <f t="shared" si="0"/>
        <v>132</v>
      </c>
      <c r="D15" s="20">
        <f t="shared" si="0"/>
        <v>160</v>
      </c>
      <c r="E15" s="20">
        <f t="shared" si="0"/>
        <v>177</v>
      </c>
      <c r="F15" s="20">
        <f t="shared" si="0"/>
        <v>196</v>
      </c>
      <c r="G15" s="21"/>
      <c r="H15" s="20">
        <f t="shared" si="2"/>
        <v>154</v>
      </c>
      <c r="I15" s="20">
        <f t="shared" si="1"/>
        <v>174</v>
      </c>
      <c r="J15" s="20">
        <f t="shared" si="1"/>
        <v>186</v>
      </c>
      <c r="K15" s="20">
        <f t="shared" si="1"/>
        <v>198</v>
      </c>
      <c r="N15" s="15"/>
      <c r="O15" s="1" t="s">
        <v>12</v>
      </c>
    </row>
    <row r="16" spans="1:11" ht="13.5" customHeight="1">
      <c r="A16" s="11">
        <v>250</v>
      </c>
      <c r="B16" s="12"/>
      <c r="C16" s="20">
        <f t="shared" si="0"/>
        <v>152</v>
      </c>
      <c r="D16" s="20">
        <f t="shared" si="0"/>
        <v>190</v>
      </c>
      <c r="E16" s="20">
        <f t="shared" si="0"/>
        <v>215</v>
      </c>
      <c r="F16" s="20">
        <f t="shared" si="0"/>
        <v>244</v>
      </c>
      <c r="G16" s="21"/>
      <c r="H16" s="20">
        <f t="shared" si="2"/>
        <v>182</v>
      </c>
      <c r="I16" s="20">
        <f t="shared" si="1"/>
        <v>211</v>
      </c>
      <c r="J16" s="20">
        <f t="shared" si="1"/>
        <v>229</v>
      </c>
      <c r="K16" s="20">
        <f t="shared" si="1"/>
        <v>246</v>
      </c>
    </row>
    <row r="17" spans="1:15" ht="13.5" customHeight="1">
      <c r="A17" s="11">
        <v>300</v>
      </c>
      <c r="B17" s="12"/>
      <c r="C17" s="20">
        <f t="shared" si="0"/>
        <v>169</v>
      </c>
      <c r="D17" s="20">
        <f t="shared" si="0"/>
        <v>217</v>
      </c>
      <c r="E17" s="20">
        <f t="shared" si="0"/>
        <v>251</v>
      </c>
      <c r="F17" s="20">
        <f t="shared" si="0"/>
        <v>291</v>
      </c>
      <c r="G17" s="21"/>
      <c r="H17" s="20">
        <f t="shared" si="2"/>
        <v>207</v>
      </c>
      <c r="I17" s="20">
        <f t="shared" si="1"/>
        <v>246</v>
      </c>
      <c r="J17" s="20">
        <f t="shared" si="1"/>
        <v>270</v>
      </c>
      <c r="K17" s="20">
        <f t="shared" si="1"/>
        <v>295</v>
      </c>
      <c r="N17" s="16"/>
      <c r="O17" s="1" t="s">
        <v>5</v>
      </c>
    </row>
    <row r="18" spans="1:15" ht="13.5" customHeight="1">
      <c r="A18" s="11">
        <v>400</v>
      </c>
      <c r="B18" s="12"/>
      <c r="C18" s="20">
        <f t="shared" si="0"/>
        <v>196</v>
      </c>
      <c r="D18" s="20">
        <f t="shared" si="0"/>
        <v>265</v>
      </c>
      <c r="E18" s="20">
        <f t="shared" si="0"/>
        <v>318</v>
      </c>
      <c r="F18" s="20">
        <f t="shared" si="0"/>
        <v>384</v>
      </c>
      <c r="G18" s="21"/>
      <c r="H18" s="20">
        <f t="shared" si="2"/>
        <v>250</v>
      </c>
      <c r="I18" s="20">
        <f t="shared" si="1"/>
        <v>309</v>
      </c>
      <c r="J18" s="20">
        <f t="shared" si="1"/>
        <v>348</v>
      </c>
      <c r="K18" s="20">
        <f t="shared" si="1"/>
        <v>391</v>
      </c>
      <c r="O18" s="1" t="s">
        <v>6</v>
      </c>
    </row>
    <row r="19" spans="1:11" ht="13.5" customHeight="1">
      <c r="A19" s="11">
        <v>500</v>
      </c>
      <c r="B19" s="12"/>
      <c r="C19" s="20">
        <f t="shared" si="0"/>
        <v>217</v>
      </c>
      <c r="D19" s="20">
        <f t="shared" si="0"/>
        <v>306</v>
      </c>
      <c r="E19" s="20">
        <f t="shared" si="0"/>
        <v>377</v>
      </c>
      <c r="F19" s="20">
        <f t="shared" si="0"/>
        <v>475</v>
      </c>
      <c r="G19" s="21"/>
      <c r="H19" s="20">
        <f t="shared" si="2"/>
        <v>285</v>
      </c>
      <c r="I19" s="20">
        <f t="shared" si="1"/>
        <v>365</v>
      </c>
      <c r="J19" s="20">
        <f t="shared" si="1"/>
        <v>421</v>
      </c>
      <c r="K19" s="20">
        <f t="shared" si="1"/>
        <v>485</v>
      </c>
    </row>
    <row r="20" spans="1:15" ht="13.5" customHeight="1">
      <c r="A20" s="11">
        <v>600</v>
      </c>
      <c r="B20" s="12"/>
      <c r="C20" s="20">
        <f t="shared" si="0"/>
        <v>234</v>
      </c>
      <c r="D20" s="20">
        <f t="shared" si="0"/>
        <v>340</v>
      </c>
      <c r="E20" s="20">
        <f t="shared" si="0"/>
        <v>432</v>
      </c>
      <c r="F20" s="20">
        <f t="shared" si="0"/>
        <v>565</v>
      </c>
      <c r="G20" s="21"/>
      <c r="H20" s="20">
        <f t="shared" si="2"/>
        <v>315</v>
      </c>
      <c r="I20" s="20">
        <f t="shared" si="1"/>
        <v>416</v>
      </c>
      <c r="J20" s="20">
        <f t="shared" si="1"/>
        <v>490</v>
      </c>
      <c r="K20" s="20">
        <f t="shared" si="1"/>
        <v>579</v>
      </c>
      <c r="N20" s="25"/>
      <c r="O20" s="17"/>
    </row>
    <row r="21" spans="1:11" ht="13.5" customHeight="1">
      <c r="A21" s="11">
        <v>700</v>
      </c>
      <c r="B21" s="12"/>
      <c r="C21" s="20">
        <f t="shared" si="0"/>
        <v>248</v>
      </c>
      <c r="D21" s="20">
        <f t="shared" si="0"/>
        <v>370</v>
      </c>
      <c r="E21" s="20">
        <f t="shared" si="0"/>
        <v>481</v>
      </c>
      <c r="F21" s="20">
        <f t="shared" si="0"/>
        <v>653</v>
      </c>
      <c r="G21" s="21"/>
      <c r="H21" s="20">
        <f t="shared" si="2"/>
        <v>341</v>
      </c>
      <c r="I21" s="20">
        <f t="shared" si="1"/>
        <v>462</v>
      </c>
      <c r="J21" s="20">
        <f t="shared" si="1"/>
        <v>554</v>
      </c>
      <c r="K21" s="20">
        <f t="shared" si="1"/>
        <v>672</v>
      </c>
    </row>
    <row r="22" spans="1:14" ht="13.5" customHeight="1">
      <c r="A22" s="11">
        <v>800</v>
      </c>
      <c r="B22" s="12"/>
      <c r="C22" s="20">
        <f t="shared" si="0"/>
        <v>260</v>
      </c>
      <c r="D22" s="20">
        <f t="shared" si="0"/>
        <v>396</v>
      </c>
      <c r="E22" s="20">
        <f t="shared" si="0"/>
        <v>526</v>
      </c>
      <c r="F22" s="20">
        <f t="shared" si="0"/>
        <v>739</v>
      </c>
      <c r="G22" s="21"/>
      <c r="H22" s="20">
        <f t="shared" si="2"/>
        <v>363</v>
      </c>
      <c r="I22" s="20">
        <f t="shared" si="1"/>
        <v>503</v>
      </c>
      <c r="J22" s="20">
        <f t="shared" si="1"/>
        <v>615</v>
      </c>
      <c r="K22" s="20">
        <f t="shared" si="1"/>
        <v>763</v>
      </c>
      <c r="N22" s="18" t="s">
        <v>3</v>
      </c>
    </row>
    <row r="23" spans="1:11" ht="13.5" customHeight="1">
      <c r="A23" s="11">
        <v>900</v>
      </c>
      <c r="B23" s="12"/>
      <c r="C23" s="20">
        <f t="shared" si="0"/>
        <v>269</v>
      </c>
      <c r="D23" s="20">
        <f t="shared" si="0"/>
        <v>419</v>
      </c>
      <c r="E23" s="20">
        <f t="shared" si="0"/>
        <v>568</v>
      </c>
      <c r="F23" s="20">
        <f t="shared" si="0"/>
        <v>823</v>
      </c>
      <c r="G23" s="21"/>
      <c r="H23" s="20">
        <f t="shared" si="2"/>
        <v>382</v>
      </c>
      <c r="I23" s="20">
        <f t="shared" si="1"/>
        <v>541</v>
      </c>
      <c r="J23" s="20">
        <f t="shared" si="1"/>
        <v>672</v>
      </c>
      <c r="K23" s="20">
        <f t="shared" si="1"/>
        <v>854</v>
      </c>
    </row>
    <row r="24" spans="1:11" ht="13.5" customHeight="1">
      <c r="A24" s="11">
        <v>1000</v>
      </c>
      <c r="B24" s="12"/>
      <c r="C24" s="20">
        <f t="shared" si="0"/>
        <v>278</v>
      </c>
      <c r="D24" s="20">
        <f t="shared" si="0"/>
        <v>440</v>
      </c>
      <c r="E24" s="20">
        <f t="shared" si="0"/>
        <v>606</v>
      </c>
      <c r="F24" s="20">
        <f t="shared" si="0"/>
        <v>906</v>
      </c>
      <c r="G24" s="21"/>
      <c r="H24" s="20">
        <f t="shared" si="2"/>
        <v>399</v>
      </c>
      <c r="I24" s="22">
        <f t="shared" si="2"/>
        <v>575</v>
      </c>
      <c r="J24" s="20">
        <f t="shared" si="2"/>
        <v>727</v>
      </c>
      <c r="K24" s="20">
        <f t="shared" si="2"/>
        <v>943</v>
      </c>
    </row>
    <row r="25" spans="1:11" ht="13.5" customHeight="1">
      <c r="A25" s="11">
        <v>1200</v>
      </c>
      <c r="B25" s="12"/>
      <c r="C25" s="20">
        <f t="shared" si="0"/>
        <v>291</v>
      </c>
      <c r="D25" s="20">
        <f t="shared" si="0"/>
        <v>474</v>
      </c>
      <c r="E25" s="20">
        <f t="shared" si="0"/>
        <v>674</v>
      </c>
      <c r="F25" s="20">
        <f t="shared" si="0"/>
        <v>1067</v>
      </c>
      <c r="G25" s="21"/>
      <c r="H25" s="20">
        <f t="shared" si="2"/>
        <v>427</v>
      </c>
      <c r="I25" s="20">
        <f t="shared" si="2"/>
        <v>636</v>
      </c>
      <c r="J25" s="20">
        <f t="shared" si="2"/>
        <v>827</v>
      </c>
      <c r="K25" s="20">
        <f t="shared" si="2"/>
        <v>1119</v>
      </c>
    </row>
    <row r="26" spans="1:11" ht="13.5" customHeight="1">
      <c r="A26" s="11">
        <v>1500</v>
      </c>
      <c r="B26" s="12"/>
      <c r="C26" s="20">
        <f t="shared" si="0"/>
        <v>306</v>
      </c>
      <c r="D26" s="20">
        <f t="shared" si="0"/>
        <v>515</v>
      </c>
      <c r="E26" s="20">
        <f t="shared" si="0"/>
        <v>759</v>
      </c>
      <c r="F26" s="20">
        <f t="shared" si="0"/>
        <v>1297</v>
      </c>
      <c r="G26" s="21"/>
      <c r="H26" s="20">
        <f t="shared" si="2"/>
        <v>460</v>
      </c>
      <c r="I26" s="20">
        <f t="shared" si="2"/>
        <v>712</v>
      </c>
      <c r="J26" s="20">
        <f t="shared" si="2"/>
        <v>959</v>
      </c>
      <c r="K26" s="20">
        <f t="shared" si="2"/>
        <v>1376</v>
      </c>
    </row>
    <row r="27" spans="1:11" ht="13.5" customHeight="1">
      <c r="A27" s="11">
        <v>2000</v>
      </c>
      <c r="B27" s="12"/>
      <c r="C27" s="20">
        <f t="shared" si="0"/>
        <v>322</v>
      </c>
      <c r="D27" s="20">
        <f t="shared" si="0"/>
        <v>563</v>
      </c>
      <c r="E27" s="20">
        <f t="shared" si="0"/>
        <v>869</v>
      </c>
      <c r="F27" s="20">
        <f t="shared" si="0"/>
        <v>1655</v>
      </c>
      <c r="G27" s="21"/>
      <c r="H27" s="20">
        <f t="shared" si="2"/>
        <v>498</v>
      </c>
      <c r="I27" s="20">
        <f t="shared" si="2"/>
        <v>808</v>
      </c>
      <c r="J27" s="20">
        <f t="shared" si="2"/>
        <v>1141</v>
      </c>
      <c r="K27" s="20">
        <f t="shared" si="2"/>
        <v>1785</v>
      </c>
    </row>
    <row r="28" spans="1:11" ht="13.5" customHeight="1">
      <c r="A28" s="11">
        <v>2500</v>
      </c>
      <c r="B28" s="12"/>
      <c r="C28" s="20">
        <f aca="true" t="shared" si="3" ref="C28:F43">ROUND(($F$5*$A28*$B$7*(1-$B$7))/(((C$7^2)*($A28-1))+($F$5*$B$7*(1-$B$7))),0)</f>
        <v>333</v>
      </c>
      <c r="D28" s="20">
        <f t="shared" si="3"/>
        <v>597</v>
      </c>
      <c r="E28" s="20">
        <f t="shared" si="3"/>
        <v>952</v>
      </c>
      <c r="F28" s="20">
        <f t="shared" si="3"/>
        <v>1984</v>
      </c>
      <c r="G28" s="21"/>
      <c r="H28" s="20">
        <f t="shared" si="2"/>
        <v>524</v>
      </c>
      <c r="I28" s="20">
        <f t="shared" si="2"/>
        <v>879</v>
      </c>
      <c r="J28" s="20">
        <f t="shared" si="2"/>
        <v>1288</v>
      </c>
      <c r="K28" s="20">
        <f t="shared" si="2"/>
        <v>2173</v>
      </c>
    </row>
    <row r="29" spans="1:11" ht="13.5" customHeight="1">
      <c r="A29" s="11">
        <v>3500</v>
      </c>
      <c r="B29" s="12"/>
      <c r="C29" s="20">
        <f t="shared" si="3"/>
        <v>346</v>
      </c>
      <c r="D29" s="20">
        <f t="shared" si="3"/>
        <v>641</v>
      </c>
      <c r="E29" s="20">
        <f t="shared" si="3"/>
        <v>1068</v>
      </c>
      <c r="F29" s="20">
        <f t="shared" si="3"/>
        <v>2565</v>
      </c>
      <c r="G29" s="21"/>
      <c r="H29" s="20">
        <f t="shared" si="2"/>
        <v>558</v>
      </c>
      <c r="I29" s="20">
        <f t="shared" si="2"/>
        <v>977</v>
      </c>
      <c r="J29" s="20">
        <f t="shared" si="2"/>
        <v>1510</v>
      </c>
      <c r="K29" s="20">
        <f t="shared" si="2"/>
        <v>2890</v>
      </c>
    </row>
    <row r="30" spans="1:11" ht="13.5" customHeight="1">
      <c r="A30" s="11">
        <v>5000</v>
      </c>
      <c r="B30" s="12"/>
      <c r="C30" s="20">
        <f t="shared" si="3"/>
        <v>357</v>
      </c>
      <c r="D30" s="20">
        <f t="shared" si="3"/>
        <v>678</v>
      </c>
      <c r="E30" s="20">
        <f t="shared" si="3"/>
        <v>1176</v>
      </c>
      <c r="F30" s="20">
        <f t="shared" si="3"/>
        <v>3288</v>
      </c>
      <c r="G30" s="21"/>
      <c r="H30" s="20">
        <f t="shared" si="2"/>
        <v>586</v>
      </c>
      <c r="I30" s="20">
        <f t="shared" si="2"/>
        <v>1066</v>
      </c>
      <c r="J30" s="20">
        <f t="shared" si="2"/>
        <v>1734</v>
      </c>
      <c r="K30" s="20">
        <f t="shared" si="2"/>
        <v>3842</v>
      </c>
    </row>
    <row r="31" spans="1:11" ht="13.5" customHeight="1">
      <c r="A31" s="11">
        <v>7500</v>
      </c>
      <c r="B31" s="12"/>
      <c r="C31" s="20">
        <f t="shared" si="3"/>
        <v>365</v>
      </c>
      <c r="D31" s="20">
        <f t="shared" si="3"/>
        <v>710</v>
      </c>
      <c r="E31" s="20">
        <f t="shared" si="3"/>
        <v>1275</v>
      </c>
      <c r="F31" s="20">
        <f t="shared" si="3"/>
        <v>4211</v>
      </c>
      <c r="G31" s="21"/>
      <c r="H31" s="20">
        <f t="shared" si="2"/>
        <v>610</v>
      </c>
      <c r="I31" s="20">
        <f t="shared" si="2"/>
        <v>1147</v>
      </c>
      <c r="J31" s="20">
        <f t="shared" si="2"/>
        <v>1960</v>
      </c>
      <c r="K31" s="20">
        <f t="shared" si="2"/>
        <v>5165</v>
      </c>
    </row>
    <row r="32" spans="1:11" ht="13.5" customHeight="1">
      <c r="A32" s="11">
        <v>10000</v>
      </c>
      <c r="B32" s="12"/>
      <c r="C32" s="20">
        <f t="shared" si="3"/>
        <v>370</v>
      </c>
      <c r="D32" s="20">
        <f t="shared" si="3"/>
        <v>727</v>
      </c>
      <c r="E32" s="20">
        <f t="shared" si="3"/>
        <v>1332</v>
      </c>
      <c r="F32" s="20">
        <f t="shared" si="3"/>
        <v>4899</v>
      </c>
      <c r="G32" s="21"/>
      <c r="H32" s="20">
        <f t="shared" si="2"/>
        <v>622</v>
      </c>
      <c r="I32" s="20">
        <f t="shared" si="2"/>
        <v>1193</v>
      </c>
      <c r="J32" s="20">
        <f t="shared" si="2"/>
        <v>2098</v>
      </c>
      <c r="K32" s="20">
        <f t="shared" si="2"/>
        <v>6239</v>
      </c>
    </row>
    <row r="33" spans="1:11" ht="13.5" customHeight="1">
      <c r="A33" s="11">
        <v>25000</v>
      </c>
      <c r="B33" s="12"/>
      <c r="C33" s="20">
        <f t="shared" si="3"/>
        <v>378</v>
      </c>
      <c r="D33" s="20">
        <f t="shared" si="3"/>
        <v>760</v>
      </c>
      <c r="E33" s="20">
        <f t="shared" si="3"/>
        <v>1448</v>
      </c>
      <c r="F33" s="20">
        <f t="shared" si="3"/>
        <v>6939</v>
      </c>
      <c r="G33" s="21"/>
      <c r="H33" s="20">
        <f t="shared" si="2"/>
        <v>646</v>
      </c>
      <c r="I33" s="20">
        <f t="shared" si="2"/>
        <v>1285</v>
      </c>
      <c r="J33" s="20">
        <f t="shared" si="2"/>
        <v>2399</v>
      </c>
      <c r="K33" s="20">
        <f t="shared" si="2"/>
        <v>9972</v>
      </c>
    </row>
    <row r="34" spans="1:11" ht="13.5" customHeight="1">
      <c r="A34" s="11">
        <v>50000</v>
      </c>
      <c r="B34" s="12"/>
      <c r="C34" s="20">
        <f t="shared" si="3"/>
        <v>381</v>
      </c>
      <c r="D34" s="20">
        <f t="shared" si="3"/>
        <v>772</v>
      </c>
      <c r="E34" s="20">
        <f t="shared" si="3"/>
        <v>1491</v>
      </c>
      <c r="F34" s="20">
        <f t="shared" si="3"/>
        <v>8056</v>
      </c>
      <c r="G34" s="21"/>
      <c r="H34" s="20">
        <f t="shared" si="2"/>
        <v>655</v>
      </c>
      <c r="I34" s="20">
        <f t="shared" si="2"/>
        <v>1318</v>
      </c>
      <c r="J34" s="20">
        <f t="shared" si="2"/>
        <v>2520</v>
      </c>
      <c r="K34" s="20">
        <f t="shared" si="2"/>
        <v>12455</v>
      </c>
    </row>
    <row r="35" spans="1:11" ht="13.5" customHeight="1">
      <c r="A35" s="11">
        <v>75000</v>
      </c>
      <c r="B35" s="12"/>
      <c r="C35" s="20">
        <f t="shared" si="3"/>
        <v>382</v>
      </c>
      <c r="D35" s="20">
        <f t="shared" si="3"/>
        <v>776</v>
      </c>
      <c r="E35" s="20">
        <f t="shared" si="3"/>
        <v>1506</v>
      </c>
      <c r="F35" s="20">
        <f t="shared" si="3"/>
        <v>8514</v>
      </c>
      <c r="G35" s="21"/>
      <c r="H35" s="20">
        <f t="shared" si="2"/>
        <v>658</v>
      </c>
      <c r="I35" s="20">
        <f t="shared" si="2"/>
        <v>1330</v>
      </c>
      <c r="J35" s="20">
        <f t="shared" si="2"/>
        <v>2563</v>
      </c>
      <c r="K35" s="20">
        <f t="shared" si="2"/>
        <v>13583</v>
      </c>
    </row>
    <row r="36" spans="1:11" ht="13.5" customHeight="1">
      <c r="A36" s="11">
        <v>100000</v>
      </c>
      <c r="B36" s="12"/>
      <c r="C36" s="20">
        <f t="shared" si="3"/>
        <v>383</v>
      </c>
      <c r="D36" s="20">
        <f t="shared" si="3"/>
        <v>778</v>
      </c>
      <c r="E36" s="20">
        <f t="shared" si="3"/>
        <v>1513</v>
      </c>
      <c r="F36" s="20">
        <f t="shared" si="3"/>
        <v>8762</v>
      </c>
      <c r="G36" s="21"/>
      <c r="H36" s="20">
        <f t="shared" si="2"/>
        <v>659</v>
      </c>
      <c r="I36" s="20">
        <f t="shared" si="2"/>
        <v>1336</v>
      </c>
      <c r="J36" s="20">
        <f t="shared" si="2"/>
        <v>2585</v>
      </c>
      <c r="K36" s="20">
        <f t="shared" si="2"/>
        <v>14227</v>
      </c>
    </row>
    <row r="37" spans="1:11" ht="13.5" customHeight="1">
      <c r="A37" s="11">
        <v>250000</v>
      </c>
      <c r="B37" s="12"/>
      <c r="C37" s="20">
        <f t="shared" si="3"/>
        <v>384</v>
      </c>
      <c r="D37" s="20">
        <f t="shared" si="3"/>
        <v>782</v>
      </c>
      <c r="E37" s="20">
        <f t="shared" si="3"/>
        <v>1527</v>
      </c>
      <c r="F37" s="20">
        <f t="shared" si="3"/>
        <v>9248</v>
      </c>
      <c r="G37" s="21"/>
      <c r="H37" s="20">
        <f t="shared" si="2"/>
        <v>662</v>
      </c>
      <c r="I37" s="20">
        <f t="shared" si="2"/>
        <v>1347</v>
      </c>
      <c r="J37" s="20">
        <f t="shared" si="2"/>
        <v>2626</v>
      </c>
      <c r="K37" s="20">
        <f t="shared" si="2"/>
        <v>15555</v>
      </c>
    </row>
    <row r="38" spans="1:11" ht="13.5" customHeight="1">
      <c r="A38" s="11">
        <v>500000</v>
      </c>
      <c r="B38" s="12"/>
      <c r="C38" s="20">
        <f t="shared" si="3"/>
        <v>384</v>
      </c>
      <c r="D38" s="20">
        <f t="shared" si="3"/>
        <v>783</v>
      </c>
      <c r="E38" s="20">
        <f t="shared" si="3"/>
        <v>1532</v>
      </c>
      <c r="F38" s="20">
        <f t="shared" si="3"/>
        <v>9423</v>
      </c>
      <c r="G38" s="21"/>
      <c r="H38" s="20">
        <f t="shared" si="2"/>
        <v>663</v>
      </c>
      <c r="I38" s="20">
        <f t="shared" si="2"/>
        <v>1350</v>
      </c>
      <c r="J38" s="20">
        <f t="shared" si="2"/>
        <v>2640</v>
      </c>
      <c r="K38" s="20">
        <f t="shared" si="2"/>
        <v>16055</v>
      </c>
    </row>
    <row r="39" spans="1:11" ht="13.5" customHeight="1">
      <c r="A39" s="11">
        <v>1000000</v>
      </c>
      <c r="B39" s="12"/>
      <c r="C39" s="20">
        <f t="shared" si="3"/>
        <v>384</v>
      </c>
      <c r="D39" s="20">
        <f t="shared" si="3"/>
        <v>783</v>
      </c>
      <c r="E39" s="20">
        <f t="shared" si="3"/>
        <v>1534</v>
      </c>
      <c r="F39" s="20">
        <f t="shared" si="3"/>
        <v>9512</v>
      </c>
      <c r="G39" s="21"/>
      <c r="H39" s="20">
        <f t="shared" si="2"/>
        <v>663</v>
      </c>
      <c r="I39" s="20">
        <f t="shared" si="2"/>
        <v>1352</v>
      </c>
      <c r="J39" s="20">
        <f t="shared" si="2"/>
        <v>2647</v>
      </c>
      <c r="K39" s="20">
        <f t="shared" si="2"/>
        <v>16317</v>
      </c>
    </row>
    <row r="40" spans="1:11" ht="13.5" customHeight="1">
      <c r="A40" s="11">
        <v>2500000</v>
      </c>
      <c r="B40" s="12"/>
      <c r="C40" s="20">
        <f t="shared" si="3"/>
        <v>384</v>
      </c>
      <c r="D40" s="20">
        <f t="shared" si="3"/>
        <v>784</v>
      </c>
      <c r="E40" s="20">
        <f t="shared" si="3"/>
        <v>1536</v>
      </c>
      <c r="F40" s="20">
        <f t="shared" si="3"/>
        <v>9567</v>
      </c>
      <c r="G40" s="21"/>
      <c r="H40" s="20">
        <f t="shared" si="2"/>
        <v>663</v>
      </c>
      <c r="I40" s="20">
        <f t="shared" si="2"/>
        <v>1353</v>
      </c>
      <c r="J40" s="20">
        <f t="shared" si="2"/>
        <v>2651</v>
      </c>
      <c r="K40" s="20">
        <f t="shared" si="2"/>
        <v>16478</v>
      </c>
    </row>
    <row r="41" spans="1:11" ht="13.5" customHeight="1">
      <c r="A41" s="11">
        <v>10000000</v>
      </c>
      <c r="B41" s="12"/>
      <c r="C41" s="20">
        <f t="shared" si="3"/>
        <v>384</v>
      </c>
      <c r="D41" s="20">
        <f t="shared" si="3"/>
        <v>784</v>
      </c>
      <c r="E41" s="20">
        <f t="shared" si="3"/>
        <v>1536</v>
      </c>
      <c r="F41" s="20">
        <f t="shared" si="3"/>
        <v>9594</v>
      </c>
      <c r="G41" s="21"/>
      <c r="H41" s="20">
        <f t="shared" si="2"/>
        <v>663</v>
      </c>
      <c r="I41" s="20">
        <f t="shared" si="2"/>
        <v>1354</v>
      </c>
      <c r="J41" s="20">
        <f t="shared" si="2"/>
        <v>2653</v>
      </c>
      <c r="K41" s="20">
        <f t="shared" si="2"/>
        <v>16560</v>
      </c>
    </row>
    <row r="42" spans="1:11" ht="13.5" customHeight="1">
      <c r="A42" s="11">
        <v>100000000</v>
      </c>
      <c r="B42" s="12"/>
      <c r="C42" s="20">
        <f t="shared" si="3"/>
        <v>384</v>
      </c>
      <c r="D42" s="20">
        <f t="shared" si="3"/>
        <v>784</v>
      </c>
      <c r="E42" s="20">
        <f t="shared" si="3"/>
        <v>1537</v>
      </c>
      <c r="F42" s="20">
        <f t="shared" si="3"/>
        <v>9603</v>
      </c>
      <c r="G42" s="21"/>
      <c r="H42" s="20">
        <f t="shared" si="2"/>
        <v>663</v>
      </c>
      <c r="I42" s="20">
        <f t="shared" si="2"/>
        <v>1354</v>
      </c>
      <c r="J42" s="20">
        <f t="shared" si="2"/>
        <v>2654</v>
      </c>
      <c r="K42" s="20">
        <f t="shared" si="2"/>
        <v>16584</v>
      </c>
    </row>
    <row r="43" spans="1:11" ht="13.5" customHeight="1">
      <c r="A43" s="11">
        <v>264000000</v>
      </c>
      <c r="B43" s="12"/>
      <c r="C43" s="20">
        <f t="shared" si="3"/>
        <v>384</v>
      </c>
      <c r="D43" s="20">
        <f t="shared" si="3"/>
        <v>784</v>
      </c>
      <c r="E43" s="20">
        <f t="shared" si="3"/>
        <v>1537</v>
      </c>
      <c r="F43" s="20">
        <f t="shared" si="3"/>
        <v>9603</v>
      </c>
      <c r="G43" s="21"/>
      <c r="H43" s="20">
        <f t="shared" si="2"/>
        <v>663</v>
      </c>
      <c r="I43" s="20">
        <f t="shared" si="2"/>
        <v>1354</v>
      </c>
      <c r="J43" s="20">
        <f t="shared" si="2"/>
        <v>2654</v>
      </c>
      <c r="K43" s="20">
        <f t="shared" si="2"/>
        <v>16586</v>
      </c>
    </row>
    <row r="44" ht="16.5" customHeight="1">
      <c r="A44" s="19" t="s">
        <v>3</v>
      </c>
    </row>
  </sheetData>
  <sheetProtection sheet="1" objects="1" scenarios="1" selectLockedCells="1"/>
  <mergeCells count="4">
    <mergeCell ref="C6:F6"/>
    <mergeCell ref="H6:K6"/>
    <mergeCell ref="A2:K2"/>
    <mergeCell ref="A3:K3"/>
  </mergeCells>
  <hyperlinks>
    <hyperlink ref="A3:K3" r:id="rId1" display="The Research Advisors"/>
  </hyperlinks>
  <printOptions/>
  <pageMargins left="0.75" right="0.75" top="1" bottom="1" header="0.5" footer="0.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 Research Advisors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Size Calculator</dc:title>
  <dc:subject/>
  <dc:creator>Paul Boyd</dc:creator>
  <cp:keywords/>
  <dc:description>Copyright, 2006, The Research Advisors</dc:description>
  <cp:lastModifiedBy>Paul Boyd</cp:lastModifiedBy>
  <dcterms:created xsi:type="dcterms:W3CDTF">2006-04-25T18:25:22Z</dcterms:created>
  <dcterms:modified xsi:type="dcterms:W3CDTF">2006-04-29T16:00:53Z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